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nkingmuscle-my.sharepoint.com/personal/joshua_thinkingmuscle_com/Documents/Clients/CFS/"/>
    </mc:Choice>
  </mc:AlternateContent>
  <xr:revisionPtr revIDLastSave="114" documentId="8_{E5141420-C8D0-4316-97B0-D7BF5886A79C}" xr6:coauthVersionLast="47" xr6:coauthVersionMax="47" xr10:uidLastSave="{D176EF79-E904-4A70-99C4-24BC4C274835}"/>
  <bookViews>
    <workbookView xWindow="-120" yWindow="-120" windowWidth="29040" windowHeight="15840" xr2:uid="{C4C3A957-D1C4-49F6-B401-1698DDF770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K18" i="1" s="1"/>
  <c r="H17" i="1"/>
  <c r="K17" i="1" s="1"/>
  <c r="H16" i="1"/>
  <c r="K16" i="1" s="1"/>
  <c r="H15" i="1"/>
  <c r="K15" i="1" s="1"/>
  <c r="H7" i="1"/>
  <c r="K7" i="1" s="1"/>
  <c r="H8" i="1"/>
  <c r="K8" i="1" s="1"/>
  <c r="B13" i="1"/>
  <c r="F13" i="1" s="1"/>
  <c r="B12" i="1"/>
  <c r="F12" i="1" s="1"/>
  <c r="B11" i="1"/>
  <c r="F11" i="1" s="1"/>
  <c r="B10" i="1"/>
  <c r="H10" i="1" s="1"/>
  <c r="K10" i="1" s="1"/>
  <c r="B9" i="1"/>
  <c r="F9" i="1" s="1"/>
  <c r="B14" i="1"/>
  <c r="F14" i="1" s="1"/>
  <c r="F18" i="1"/>
  <c r="F17" i="1"/>
  <c r="F16" i="1"/>
  <c r="F15" i="1"/>
  <c r="F8" i="1"/>
  <c r="F7" i="1"/>
  <c r="H12" i="1" l="1"/>
  <c r="K12" i="1" s="1"/>
  <c r="F10" i="1"/>
  <c r="F19" i="1" s="1"/>
  <c r="H11" i="1"/>
  <c r="K11" i="1" s="1"/>
  <c r="H14" i="1"/>
  <c r="K14" i="1" s="1"/>
  <c r="H13" i="1"/>
  <c r="K13" i="1" s="1"/>
  <c r="H9" i="1"/>
  <c r="K9" i="1" s="1"/>
</calcChain>
</file>

<file path=xl/sharedStrings.xml><?xml version="1.0" encoding="utf-8"?>
<sst xmlns="http://schemas.openxmlformats.org/spreadsheetml/2006/main" count="126" uniqueCount="49">
  <si>
    <t>mg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</si>
  <si>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</si>
  <si>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</si>
  <si>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</si>
  <si>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</si>
  <si>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</si>
  <si>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</si>
  <si>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</si>
  <si>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</si>
  <si>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</si>
  <si>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</si>
  <si>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</si>
  <si>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</si>
  <si>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kg</t>
  </si>
  <si>
    <t>Enter body weight:</t>
  </si>
  <si>
    <t>doses per day</t>
  </si>
  <si>
    <t>dose per day</t>
  </si>
  <si>
    <t>#</t>
  </si>
  <si>
    <t>Schedule</t>
  </si>
  <si>
    <t>Daily</t>
  </si>
  <si>
    <t xml:space="preserve">Methylene Blue (MB) Anti-Microbial Protocol Dose Calculator </t>
  </si>
  <si>
    <t>This calculator is for educational purposes only. Always consult a medical professional to determine if MB is appropriate for your situation.</t>
  </si>
  <si>
    <t>https://www.ebay.com.au/itm/364687289233</t>
  </si>
  <si>
    <t>High purity MB is available here:</t>
  </si>
  <si>
    <t>100ml dropper bottles can be found eg. here:</t>
  </si>
  <si>
    <t xml:space="preserve">Warning: MB functions as a monoamine oxidase (MAO) inhibitor at &gt;1mg doses and can interact with anti-depressants. </t>
  </si>
  <si>
    <t>https://amzn.asia/d/6eS3ekV</t>
  </si>
  <si>
    <t>Vanish Preen Oxi Action for stain cleanup:</t>
  </si>
  <si>
    <t>https://cztl.bz/collections/all (same brand also sold on Amazon.)</t>
  </si>
  <si>
    <t>2 drops</t>
  </si>
  <si>
    <t>1mg</t>
  </si>
  <si>
    <t>10 drops</t>
  </si>
  <si>
    <t>5mg</t>
  </si>
  <si>
    <t>20 drops</t>
  </si>
  <si>
    <t>10mg</t>
  </si>
  <si>
    <t>Total MB Required</t>
  </si>
  <si>
    <t>1g MB dissolved into 100ml of water creates a solution at 10mg/mL.</t>
  </si>
  <si>
    <t>(1 dropper)</t>
  </si>
  <si>
    <t>5 droppers</t>
  </si>
  <si>
    <t>drops</t>
  </si>
  <si>
    <t>times per day</t>
  </si>
  <si>
    <t>time per day</t>
  </si>
  <si>
    <t>At 10mg/mL concentration (1g MB / 100mL water)</t>
  </si>
  <si>
    <t>droppers</t>
  </si>
  <si>
    <t>or</t>
  </si>
  <si>
    <t>20 drops / 1 dropper = 1mL*, therefore:</t>
  </si>
  <si>
    <t>(20 drops = 1 dropper*)</t>
  </si>
  <si>
    <t>(*20 drops = normally 1 dropper, but check your bottle, as this may vary significantly)</t>
  </si>
  <si>
    <t>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</si>
</sst>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asia/d/6eS3ekV" TargetMode="External"/><Relationship Id="rId2" Type="http://schemas.openxmlformats.org/officeDocument/2006/relationships/hyperlink" Target="https://www.ebay.com.au/itm/364687289233" TargetMode="External"/><Relationship Id="rId1" Type="http://schemas.openxmlformats.org/officeDocument/2006/relationships/hyperlink" Target="https://cztl.bz/collection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A23B-911A-49D4-BB87-46B0ACE08D40}">
  <sheetPr>
    <pageSetUpPr fitToPage="1"/>
  </sheetPr>
  <dimension ref="A1:N31"/>
  <sheetViews>
    <sheetView tabSelected="1" workbookViewId="0">
      <selection activeCell="S25" sqref="S25"/>
    </sheetView>
  </sheetViews>
  <sheetFormatPr defaultRowHeight="15" x14ac:dyDescent="0.25"/>
  <cols>
    <col min="1" max="1" width="11.140625" customWidth="1"/>
    <col min="2" max="3" width="5.28515625" customWidth="1"/>
    <col min="4" max="4" width="2.7109375" customWidth="1"/>
    <col min="5" max="5" width="19.42578125" customWidth="1"/>
    <col min="6" max="6" width="6.140625" customWidth="1"/>
    <col min="7" max="7" width="5.7109375" customWidth="1"/>
    <col min="10" max="10" width="2.5703125" customWidth="1"/>
    <col min="11" max="11" width="6" customWidth="1"/>
    <col min="13" max="13" width="5.42578125" customWidth="1"/>
  </cols>
  <sheetData>
    <row r="1" spans="1:14" ht="26.25" customHeight="1" x14ac:dyDescent="0.35">
      <c r="A1" s="6" t="s">
        <v>20</v>
      </c>
    </row>
    <row r="2" spans="1:14" ht="16.5" customHeight="1" x14ac:dyDescent="0.25">
      <c r="A2" s="2" t="s">
        <v>25</v>
      </c>
    </row>
    <row r="3" spans="1:14" ht="15" customHeight="1" x14ac:dyDescent="0.25">
      <c r="A3" s="2" t="s">
        <v>21</v>
      </c>
    </row>
    <row r="4" spans="1:14" ht="15" customHeight="1" x14ac:dyDescent="0.25">
      <c r="A4" s="1" t="s">
        <v>14</v>
      </c>
    </row>
    <row r="5" spans="1:14" x14ac:dyDescent="0.25">
      <c r="B5" s="7">
        <v>80</v>
      </c>
      <c r="C5" t="s">
        <v>13</v>
      </c>
    </row>
    <row r="6" spans="1:14" x14ac:dyDescent="0.25">
      <c r="A6" s="1"/>
      <c r="D6" t="s">
        <v>17</v>
      </c>
      <c r="E6" t="s">
        <v>18</v>
      </c>
      <c r="F6" s="4" t="s">
        <v>19</v>
      </c>
      <c r="G6" s="4"/>
      <c r="H6" s="1" t="s">
        <v>42</v>
      </c>
    </row>
    <row r="7" spans="1:14" x14ac:dyDescent="0.25">
      <c r="A7" t="s">
        <v>1</v>
      </c>
      <c r="B7">
        <v>1</v>
      </c>
      <c r="C7" t="s">
        <v>0</v>
      </c>
      <c r="D7">
        <v>2</v>
      </c>
      <c r="E7" t="s">
        <v>15</v>
      </c>
      <c r="F7" s="4">
        <f>B7*D7</f>
        <v>2</v>
      </c>
      <c r="G7" s="4" t="s">
        <v>0</v>
      </c>
      <c r="H7">
        <f t="shared" ref="H7:H18" si="0">B7*2</f>
        <v>2</v>
      </c>
      <c r="I7" t="s">
        <v>39</v>
      </c>
      <c r="J7" t="s">
        <v>44</v>
      </c>
      <c r="K7">
        <f t="shared" ref="K7:K18" si="1">H7/20</f>
        <v>0.1</v>
      </c>
      <c r="L7" t="s">
        <v>43</v>
      </c>
      <c r="M7">
        <v>2</v>
      </c>
      <c r="N7" t="s">
        <v>40</v>
      </c>
    </row>
    <row r="8" spans="1:14" x14ac:dyDescent="0.25">
      <c r="A8" t="s">
        <v>2</v>
      </c>
      <c r="B8">
        <v>5</v>
      </c>
      <c r="C8" t="s">
        <v>0</v>
      </c>
      <c r="D8">
        <v>2</v>
      </c>
      <c r="E8" t="s">
        <v>15</v>
      </c>
      <c r="F8" s="4">
        <f t="shared" ref="F8:F18" si="2">B8*D8</f>
        <v>10</v>
      </c>
      <c r="G8" s="4" t="s">
        <v>0</v>
      </c>
      <c r="H8">
        <f t="shared" si="0"/>
        <v>10</v>
      </c>
      <c r="I8" t="s">
        <v>39</v>
      </c>
      <c r="J8" t="s">
        <v>44</v>
      </c>
      <c r="K8">
        <f t="shared" si="1"/>
        <v>0.5</v>
      </c>
      <c r="L8" t="s">
        <v>43</v>
      </c>
      <c r="M8">
        <v>2</v>
      </c>
      <c r="N8" t="s">
        <v>40</v>
      </c>
    </row>
    <row r="9" spans="1:14" x14ac:dyDescent="0.25">
      <c r="A9" t="s">
        <v>3</v>
      </c>
      <c r="B9">
        <f>MROUND(B5,5)</f>
        <v>80</v>
      </c>
      <c r="C9" t="s">
        <v>0</v>
      </c>
      <c r="D9">
        <v>2</v>
      </c>
      <c r="E9" t="s">
        <v>15</v>
      </c>
      <c r="F9" s="4">
        <f t="shared" si="2"/>
        <v>160</v>
      </c>
      <c r="G9" s="4" t="s">
        <v>0</v>
      </c>
      <c r="H9">
        <f t="shared" si="0"/>
        <v>160</v>
      </c>
      <c r="I9" t="s">
        <v>39</v>
      </c>
      <c r="J9" t="s">
        <v>44</v>
      </c>
      <c r="K9">
        <f t="shared" si="1"/>
        <v>8</v>
      </c>
      <c r="L9" t="s">
        <v>43</v>
      </c>
      <c r="M9">
        <v>2</v>
      </c>
      <c r="N9" t="s">
        <v>40</v>
      </c>
    </row>
    <row r="10" spans="1:14" x14ac:dyDescent="0.25">
      <c r="A10" t="s">
        <v>4</v>
      </c>
      <c r="B10">
        <f>MROUND(B5,5)</f>
        <v>80</v>
      </c>
      <c r="C10" t="s">
        <v>0</v>
      </c>
      <c r="D10">
        <v>2</v>
      </c>
      <c r="E10" t="s">
        <v>15</v>
      </c>
      <c r="F10" s="4">
        <f t="shared" si="2"/>
        <v>160</v>
      </c>
      <c r="G10" s="4" t="s">
        <v>0</v>
      </c>
      <c r="H10">
        <f t="shared" si="0"/>
        <v>160</v>
      </c>
      <c r="I10" t="s">
        <v>39</v>
      </c>
      <c r="J10" t="s">
        <v>44</v>
      </c>
      <c r="K10">
        <f t="shared" si="1"/>
        <v>8</v>
      </c>
      <c r="L10" t="s">
        <v>43</v>
      </c>
      <c r="M10">
        <v>2</v>
      </c>
      <c r="N10" t="s">
        <v>40</v>
      </c>
    </row>
    <row r="11" spans="1:14" x14ac:dyDescent="0.25">
      <c r="A11" t="s">
        <v>5</v>
      </c>
      <c r="B11">
        <f>MROUND(B5,5)</f>
        <v>80</v>
      </c>
      <c r="C11" t="s">
        <v>0</v>
      </c>
      <c r="D11">
        <v>2</v>
      </c>
      <c r="E11" t="s">
        <v>15</v>
      </c>
      <c r="F11" s="4">
        <f t="shared" si="2"/>
        <v>160</v>
      </c>
      <c r="G11" s="4" t="s">
        <v>0</v>
      </c>
      <c r="H11">
        <f t="shared" si="0"/>
        <v>160</v>
      </c>
      <c r="I11" t="s">
        <v>39</v>
      </c>
      <c r="J11" t="s">
        <v>44</v>
      </c>
      <c r="K11">
        <f t="shared" si="1"/>
        <v>8</v>
      </c>
      <c r="L11" t="s">
        <v>43</v>
      </c>
      <c r="M11">
        <v>2</v>
      </c>
      <c r="N11" t="s">
        <v>40</v>
      </c>
    </row>
    <row r="12" spans="1:14" x14ac:dyDescent="0.25">
      <c r="A12" t="s">
        <v>6</v>
      </c>
      <c r="B12">
        <f>MROUND(B5,5)</f>
        <v>80</v>
      </c>
      <c r="C12" t="s">
        <v>0</v>
      </c>
      <c r="D12">
        <v>2</v>
      </c>
      <c r="E12" t="s">
        <v>15</v>
      </c>
      <c r="F12" s="4">
        <f t="shared" si="2"/>
        <v>160</v>
      </c>
      <c r="G12" s="4" t="s">
        <v>0</v>
      </c>
      <c r="H12">
        <f t="shared" si="0"/>
        <v>160</v>
      </c>
      <c r="I12" t="s">
        <v>39</v>
      </c>
      <c r="J12" t="s">
        <v>44</v>
      </c>
      <c r="K12">
        <f t="shared" si="1"/>
        <v>8</v>
      </c>
      <c r="L12" t="s">
        <v>43</v>
      </c>
      <c r="M12">
        <v>2</v>
      </c>
      <c r="N12" t="s">
        <v>40</v>
      </c>
    </row>
    <row r="13" spans="1:14" x14ac:dyDescent="0.25">
      <c r="A13" t="s">
        <v>7</v>
      </c>
      <c r="B13">
        <f>MROUND(B5,5)</f>
        <v>80</v>
      </c>
      <c r="C13" t="s">
        <v>0</v>
      </c>
      <c r="D13">
        <v>2</v>
      </c>
      <c r="E13" t="s">
        <v>15</v>
      </c>
      <c r="F13" s="4">
        <f t="shared" si="2"/>
        <v>160</v>
      </c>
      <c r="G13" s="4" t="s">
        <v>0</v>
      </c>
      <c r="H13">
        <f t="shared" si="0"/>
        <v>160</v>
      </c>
      <c r="I13" t="s">
        <v>39</v>
      </c>
      <c r="J13" t="s">
        <v>44</v>
      </c>
      <c r="K13">
        <f t="shared" si="1"/>
        <v>8</v>
      </c>
      <c r="L13" t="s">
        <v>43</v>
      </c>
      <c r="M13">
        <v>2</v>
      </c>
      <c r="N13" t="s">
        <v>40</v>
      </c>
    </row>
    <row r="14" spans="1:14" x14ac:dyDescent="0.25">
      <c r="A14" t="s">
        <v>8</v>
      </c>
      <c r="B14">
        <f>MROUND(B5*0.4,5)</f>
        <v>30</v>
      </c>
      <c r="C14" t="s">
        <v>0</v>
      </c>
      <c r="D14">
        <v>2</v>
      </c>
      <c r="E14" t="s">
        <v>15</v>
      </c>
      <c r="F14" s="4">
        <f t="shared" si="2"/>
        <v>60</v>
      </c>
      <c r="G14" s="4" t="s">
        <v>0</v>
      </c>
      <c r="H14">
        <f t="shared" si="0"/>
        <v>60</v>
      </c>
      <c r="I14" t="s">
        <v>39</v>
      </c>
      <c r="J14" t="s">
        <v>44</v>
      </c>
      <c r="K14">
        <f t="shared" si="1"/>
        <v>3</v>
      </c>
      <c r="L14" t="s">
        <v>43</v>
      </c>
      <c r="M14">
        <v>2</v>
      </c>
      <c r="N14" t="s">
        <v>40</v>
      </c>
    </row>
    <row r="15" spans="1:14" x14ac:dyDescent="0.25">
      <c r="A15" t="s">
        <v>9</v>
      </c>
      <c r="B15">
        <v>10</v>
      </c>
      <c r="C15" t="s">
        <v>0</v>
      </c>
      <c r="D15">
        <v>2</v>
      </c>
      <c r="E15" t="s">
        <v>15</v>
      </c>
      <c r="F15" s="4">
        <f t="shared" si="2"/>
        <v>20</v>
      </c>
      <c r="G15" s="4" t="s">
        <v>0</v>
      </c>
      <c r="H15">
        <f t="shared" si="0"/>
        <v>20</v>
      </c>
      <c r="I15" t="s">
        <v>39</v>
      </c>
      <c r="J15" t="s">
        <v>44</v>
      </c>
      <c r="K15">
        <f t="shared" si="1"/>
        <v>1</v>
      </c>
      <c r="L15" t="s">
        <v>43</v>
      </c>
      <c r="M15">
        <v>2</v>
      </c>
      <c r="N15" t="s">
        <v>40</v>
      </c>
    </row>
    <row r="16" spans="1:14" x14ac:dyDescent="0.25">
      <c r="A16" t="s">
        <v>10</v>
      </c>
      <c r="B16">
        <v>1</v>
      </c>
      <c r="C16" t="s">
        <v>0</v>
      </c>
      <c r="D16">
        <v>2</v>
      </c>
      <c r="E16" t="s">
        <v>15</v>
      </c>
      <c r="F16" s="4">
        <f t="shared" si="2"/>
        <v>2</v>
      </c>
      <c r="G16" s="4" t="s">
        <v>0</v>
      </c>
      <c r="H16">
        <f t="shared" si="0"/>
        <v>2</v>
      </c>
      <c r="I16" t="s">
        <v>39</v>
      </c>
      <c r="J16" t="s">
        <v>44</v>
      </c>
      <c r="K16">
        <f t="shared" si="1"/>
        <v>0.1</v>
      </c>
      <c r="L16" t="s">
        <v>43</v>
      </c>
      <c r="M16">
        <v>2</v>
      </c>
      <c r="N16" t="s">
        <v>40</v>
      </c>
    </row>
    <row r="17" spans="1:14" x14ac:dyDescent="0.25">
      <c r="A17" t="s">
        <v>11</v>
      </c>
      <c r="B17">
        <v>1</v>
      </c>
      <c r="C17" t="s">
        <v>0</v>
      </c>
      <c r="D17">
        <v>2</v>
      </c>
      <c r="E17" t="s">
        <v>15</v>
      </c>
      <c r="F17" s="4">
        <f t="shared" si="2"/>
        <v>2</v>
      </c>
      <c r="G17" s="4" t="s">
        <v>0</v>
      </c>
      <c r="H17">
        <f t="shared" si="0"/>
        <v>2</v>
      </c>
      <c r="I17" t="s">
        <v>39</v>
      </c>
      <c r="J17" t="s">
        <v>44</v>
      </c>
      <c r="K17">
        <f t="shared" si="1"/>
        <v>0.1</v>
      </c>
      <c r="L17" t="s">
        <v>43</v>
      </c>
      <c r="M17">
        <v>2</v>
      </c>
      <c r="N17" t="s">
        <v>40</v>
      </c>
    </row>
    <row r="18" spans="1:14" x14ac:dyDescent="0.25">
      <c r="A18" t="s">
        <v>12</v>
      </c>
      <c r="B18">
        <v>1</v>
      </c>
      <c r="C18" t="s">
        <v>0</v>
      </c>
      <c r="D18">
        <v>1</v>
      </c>
      <c r="E18" t="s">
        <v>16</v>
      </c>
      <c r="F18" s="4">
        <f t="shared" si="2"/>
        <v>1</v>
      </c>
      <c r="G18" s="4" t="s">
        <v>0</v>
      </c>
      <c r="H18">
        <f t="shared" si="0"/>
        <v>2</v>
      </c>
      <c r="I18" t="s">
        <v>39</v>
      </c>
      <c r="J18" t="s">
        <v>44</v>
      </c>
      <c r="K18">
        <f t="shared" si="1"/>
        <v>0.1</v>
      </c>
      <c r="L18" t="s">
        <v>43</v>
      </c>
      <c r="M18">
        <v>1</v>
      </c>
      <c r="N18" t="s">
        <v>41</v>
      </c>
    </row>
    <row r="19" spans="1:14" x14ac:dyDescent="0.25">
      <c r="A19" s="5" t="s">
        <v>35</v>
      </c>
      <c r="B19" s="1"/>
      <c r="C19" s="1"/>
      <c r="D19" s="1"/>
      <c r="E19" s="1"/>
      <c r="F19" s="5">
        <f>SUM(F7:F18)</f>
        <v>897</v>
      </c>
      <c r="G19" s="5" t="s">
        <v>0</v>
      </c>
      <c r="I19" s="8" t="s">
        <v>46</v>
      </c>
    </row>
    <row r="21" spans="1:14" x14ac:dyDescent="0.25">
      <c r="A21" s="1" t="s">
        <v>23</v>
      </c>
      <c r="F21" s="3" t="s">
        <v>28</v>
      </c>
    </row>
    <row r="22" spans="1:14" x14ac:dyDescent="0.25">
      <c r="A22" s="1" t="s">
        <v>24</v>
      </c>
      <c r="F22" s="3" t="s">
        <v>22</v>
      </c>
    </row>
    <row r="23" spans="1:14" x14ac:dyDescent="0.25">
      <c r="A23" s="1" t="s">
        <v>27</v>
      </c>
      <c r="F23" s="3" t="s">
        <v>26</v>
      </c>
    </row>
    <row r="25" spans="1:14" x14ac:dyDescent="0.25">
      <c r="A25" s="1" t="s">
        <v>36</v>
      </c>
    </row>
    <row r="26" spans="1:14" x14ac:dyDescent="0.25">
      <c r="A26" t="s">
        <v>45</v>
      </c>
    </row>
    <row r="27" spans="1:14" x14ac:dyDescent="0.25">
      <c r="A27" t="s">
        <v>29</v>
      </c>
      <c r="B27" t="s">
        <v>30</v>
      </c>
    </row>
    <row r="28" spans="1:14" x14ac:dyDescent="0.25">
      <c r="A28" t="s">
        <v>31</v>
      </c>
      <c r="B28" t="s">
        <v>32</v>
      </c>
    </row>
    <row r="29" spans="1:14" x14ac:dyDescent="0.25">
      <c r="A29" t="s">
        <v>33</v>
      </c>
      <c r="B29" t="s">
        <v>34</v>
      </c>
      <c r="C29" t="s">
        <v>37</v>
      </c>
    </row>
    <row r="30" spans="1:14" x14ac:dyDescent="0.25">
      <c r="A30" t="s">
        <v>38</v>
      </c>
      <c r="B30" t="s">
        <v>48</v>
      </c>
    </row>
    <row r="31" spans="1:14" x14ac:dyDescent="0.25">
      <c r="A31" s="8" t="s">
        <v>47</v>
      </c>
    </row>
  </sheetData>
  <hyperlinks>
    <hyperlink ref="F21" r:id="rId1" xr:uid="{3A3CA9CB-C312-4ACB-BE83-7272295AC0B5}"/>
    <hyperlink ref="F22" r:id="rId2" xr:uid="{5A1948DD-4159-4ED4-BE53-0C759EF3FAF7}"/>
    <hyperlink ref="F23" r:id="rId3" xr:uid="{C99390B9-4672-4F24-921E-C9BE95137C31}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@ TM</cp:lastModifiedBy>
  <cp:lastPrinted>2024-02-28T01:54:37Z</cp:lastPrinted>
  <dcterms:created xsi:type="dcterms:W3CDTF">2024-01-31T23:42:00Z</dcterms:created>
  <dcterms:modified xsi:type="dcterms:W3CDTF">2024-02-28T01:55:45Z</dcterms:modified>
</cp:coreProperties>
</file>